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A4A6E9D0-3FF3-4A4B-B8F0-A254712FA29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BW" sheetId="1" r:id="rId1"/>
  </sheets>
  <definedNames>
    <definedName name="_xlnm.Print_Area" localSheetId="0">BW!$A$1:$L$44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L35" i="1"/>
  <c r="L12" i="1"/>
  <c r="L25" i="1"/>
  <c r="L15" i="1"/>
  <c r="L7" i="1"/>
  <c r="L11" i="1"/>
  <c r="L24" i="1"/>
  <c r="L33" i="1"/>
  <c r="L26" i="1"/>
  <c r="L30" i="1"/>
  <c r="L23" i="1"/>
  <c r="L14" i="1"/>
  <c r="L39" i="1"/>
  <c r="L16" i="1"/>
  <c r="L8" i="1"/>
  <c r="I24" i="1"/>
  <c r="I8" i="1"/>
  <c r="I38" i="1"/>
  <c r="I22" i="1"/>
  <c r="G24" i="1"/>
  <c r="I35" i="1"/>
  <c r="G32" i="1"/>
  <c r="I14" i="1"/>
  <c r="I41" i="1"/>
  <c r="I33" i="1"/>
  <c r="I25" i="1"/>
  <c r="G30" i="1"/>
  <c r="I23" i="1"/>
  <c r="I26" i="1"/>
  <c r="L9" i="1"/>
  <c r="L40" i="1"/>
  <c r="I32" i="1"/>
  <c r="G13" i="1"/>
  <c r="G35" i="1"/>
  <c r="I9" i="1"/>
  <c r="I17" i="1"/>
  <c r="I34" i="1"/>
  <c r="G39" i="1"/>
  <c r="G34" i="1"/>
  <c r="L17" i="1"/>
  <c r="L10" i="1"/>
  <c r="L41" i="1"/>
  <c r="G27" i="1"/>
  <c r="L42" i="1"/>
  <c r="I42" i="1"/>
  <c r="G42" i="1"/>
  <c r="I7" i="1"/>
  <c r="K43" i="1"/>
  <c r="L37" i="1"/>
  <c r="L29" i="1"/>
  <c r="K20" i="1"/>
  <c r="L19" i="1"/>
  <c r="K18" i="1"/>
  <c r="L13" i="1"/>
  <c r="L6" i="1"/>
  <c r="J43" i="1"/>
  <c r="J20" i="1"/>
  <c r="J18" i="1"/>
  <c r="H43" i="1"/>
  <c r="I36" i="1"/>
  <c r="I28" i="1"/>
  <c r="I21" i="1"/>
  <c r="H20" i="1"/>
  <c r="I16" i="1"/>
  <c r="I12" i="1"/>
  <c r="G26" i="1"/>
  <c r="G40" i="1"/>
  <c r="G31" i="1"/>
  <c r="G37" i="1"/>
  <c r="G29" i="1"/>
  <c r="F43" i="1"/>
  <c r="F20" i="1"/>
  <c r="G11" i="1"/>
  <c r="G10" i="1"/>
  <c r="G15" i="1"/>
  <c r="F18" i="1"/>
  <c r="G22" i="1"/>
  <c r="I10" i="1"/>
  <c r="G23" i="1"/>
  <c r="G25" i="1"/>
  <c r="G38" i="1"/>
  <c r="I40" i="1"/>
  <c r="I30" i="1"/>
  <c r="I27" i="1"/>
  <c r="I31" i="1"/>
  <c r="G17" i="1"/>
  <c r="G41" i="1"/>
  <c r="G33" i="1"/>
  <c r="I39" i="1"/>
  <c r="G14" i="1"/>
  <c r="G7" i="1"/>
  <c r="I29" i="1"/>
  <c r="I15" i="1"/>
  <c r="I37" i="1"/>
  <c r="G28" i="1"/>
  <c r="G36" i="1"/>
  <c r="G21" i="1"/>
  <c r="E43" i="1"/>
  <c r="E20" i="1"/>
  <c r="I19" i="1"/>
  <c r="G19" i="1"/>
  <c r="G8" i="1"/>
  <c r="I13" i="1"/>
  <c r="G16" i="1"/>
  <c r="I11" i="1"/>
  <c r="G9" i="1"/>
  <c r="G12" i="1"/>
  <c r="E18" i="1"/>
  <c r="G6" i="1"/>
  <c r="I6" i="1" l="1"/>
  <c r="F44" i="1"/>
  <c r="G18" i="1"/>
  <c r="L20" i="1"/>
  <c r="G43" i="1"/>
  <c r="L43" i="1"/>
  <c r="K44" i="1"/>
  <c r="G20" i="1"/>
  <c r="L18" i="1"/>
  <c r="J44" i="1"/>
  <c r="H44" i="1"/>
  <c r="I18" i="1"/>
  <c r="I43" i="1"/>
  <c r="E44" i="1"/>
  <c r="I20" i="1"/>
  <c r="L44" i="1" l="1"/>
  <c r="I44" i="1"/>
  <c r="G44" i="1"/>
</calcChain>
</file>

<file path=xl/sharedStrings.xml><?xml version="1.0" encoding="utf-8"?>
<sst xmlns="http://schemas.openxmlformats.org/spreadsheetml/2006/main" count="133" uniqueCount="82">
  <si>
    <t>Bank Name</t>
  </si>
  <si>
    <t>Bank Type</t>
  </si>
  <si>
    <t>% of CASA Aadhaar seeding</t>
  </si>
  <si>
    <t>% CASA authentication</t>
  </si>
  <si>
    <t>PVT</t>
  </si>
  <si>
    <t>PSB</t>
  </si>
  <si>
    <t>Bandhan Bank</t>
  </si>
  <si>
    <t>Bank of Baroda</t>
  </si>
  <si>
    <t>RRB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</si>
  <si>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</si>
  <si>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</si>
  <si>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</si>
  <si>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</si>
  <si>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</si>
  <si>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</si>
  <si>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Karur Vysya Bank</t>
  </si>
  <si>
    <t>Punjab National Bank</t>
  </si>
  <si>
    <t>State Bank of India</t>
  </si>
  <si>
    <t>UCO Bank</t>
  </si>
  <si>
    <t>Union Bank of India</t>
  </si>
  <si>
    <t>Total Operative CASA Acs</t>
  </si>
  <si>
    <t>Sub Total</t>
  </si>
  <si>
    <t>Grand Total</t>
  </si>
  <si>
    <t>(A)</t>
  </si>
  <si>
    <t>(B)</t>
  </si>
  <si>
    <t xml:space="preserve"> (C) </t>
  </si>
  <si>
    <t>(D)</t>
  </si>
  <si>
    <t xml:space="preserve"> (E) </t>
  </si>
  <si>
    <t>Out of (A), Aadhaar Seeded Acs</t>
  </si>
  <si>
    <t xml:space="preserve">Out of (A), no. of Acs Authenticated </t>
  </si>
  <si>
    <t>Total Operative SB Acs</t>
  </si>
  <si>
    <t>(F)</t>
  </si>
  <si>
    <t>(G)</t>
  </si>
  <si>
    <t xml:space="preserve"> (H) </t>
  </si>
  <si>
    <t>Out of (F), Mobile Seeded Acs</t>
  </si>
  <si>
    <t>% of SB Mobile seeding</t>
  </si>
  <si>
    <t>Annexure - B</t>
  </si>
  <si>
    <t>Sr.</t>
  </si>
  <si>
    <t>Punjab &amp; Sind Bank</t>
  </si>
  <si>
    <t>Axis Bank</t>
  </si>
  <si>
    <t>Catholic Syrian Bank</t>
  </si>
  <si>
    <t>City Union Bank</t>
  </si>
  <si>
    <t>DCB Bank</t>
  </si>
  <si>
    <t>Dhanalakshmi Bank</t>
  </si>
  <si>
    <t>HDFC Bank</t>
  </si>
  <si>
    <t>IDBI Bank</t>
  </si>
  <si>
    <t>IDFC Bank</t>
  </si>
  <si>
    <t>IndusInd Bank</t>
  </si>
  <si>
    <t>Karnataka Bank</t>
  </si>
  <si>
    <t>Kotak Mahindra Bank</t>
  </si>
  <si>
    <t>RBL Bank</t>
  </si>
  <si>
    <t>South Indian Bank</t>
  </si>
  <si>
    <t>Tamilnadu Mercantile Bank</t>
  </si>
  <si>
    <t>(figure in lakhs)</t>
  </si>
  <si>
    <t>ICICI Bank</t>
  </si>
  <si>
    <t>Jammu &amp; Kashmir Bank</t>
  </si>
  <si>
    <t>Yes Bank</t>
  </si>
  <si>
    <t>Airtel Payment Bank</t>
  </si>
  <si>
    <t>India Post Payment Bank</t>
  </si>
  <si>
    <t>PAY</t>
  </si>
  <si>
    <t>Federal Bank</t>
  </si>
  <si>
    <t>Axis Bank Ltd</t>
  </si>
  <si>
    <t>Catholic Syrian Bank Ltd</t>
  </si>
  <si>
    <t>City Union Bank Ltd</t>
  </si>
  <si>
    <t>DCB Bank Limited</t>
  </si>
  <si>
    <t>Dhanalakshmi Bank Ltd</t>
  </si>
  <si>
    <t>Federal Bank Ltd</t>
  </si>
  <si>
    <t>HDFC Bank Ltd</t>
  </si>
  <si>
    <t>ICICI Bank Ltd</t>
  </si>
  <si>
    <t>IDBI Bank Ltd.</t>
  </si>
  <si>
    <t>IDFC Bank Ltd.</t>
  </si>
  <si>
    <t>IndusInd Bank Ltd</t>
  </si>
  <si>
    <t>Jammu &amp; Kashmir Bank Ltd</t>
  </si>
  <si>
    <t>Karnataka Bank Ltd</t>
  </si>
  <si>
    <t>Kotak Mahindra Bank Ltd</t>
  </si>
  <si>
    <t>RBL Bank Ltd</t>
  </si>
  <si>
    <t>South Indian Bank Ltd</t>
  </si>
  <si>
    <t>Tamilnadu Mercantile Bank Ltd</t>
  </si>
  <si>
    <t>Yes Bank Ltd</t>
  </si>
  <si>
    <t>Gujarat Gramin Bank</t>
  </si>
  <si>
    <t>Bankwise position of Aadhaar, Mobile Seeding and Aadhaar Authentication as on 03.10.2025</t>
  </si>
  <si>
    <t>Source: DFS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</si>
</sst>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Arial Black"/>
      <family val="2"/>
    </font>
    <font>
      <sz val="22"/>
      <color theme="1"/>
      <name val="Arial Black"/>
      <family val="2"/>
    </font>
    <font>
      <sz val="10"/>
      <color rgb="FF000000"/>
      <name val="Arial Black"/>
      <family val="2"/>
    </font>
    <font>
      <sz val="18"/>
      <color theme="3"/>
      <name val="Cambria"/>
      <family val="2"/>
      <scheme val="maj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9C57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22" fillId="33" borderId="11" xfId="0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 wrapText="1"/>
    </xf>
    <xf numFmtId="0" fontId="22" fillId="0" borderId="16" xfId="0" applyFont="1" applyBorder="1" applyAlignment="1">
      <alignment wrapText="1"/>
    </xf>
    <xf numFmtId="0" fontId="22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wrapText="1"/>
    </xf>
    <xf numFmtId="0" fontId="22" fillId="0" borderId="14" xfId="0" applyFont="1" applyBorder="1" applyAlignment="1">
      <alignment horizontal="center" wrapText="1"/>
    </xf>
    <xf numFmtId="0" fontId="22" fillId="0" borderId="11" xfId="0" applyFont="1" applyBorder="1" applyAlignment="1">
      <alignment wrapText="1"/>
    </xf>
    <xf numFmtId="0" fontId="22" fillId="0" borderId="12" xfId="0" applyFont="1" applyBorder="1" applyAlignment="1">
      <alignment horizontal="center" wrapText="1"/>
    </xf>
    <xf numFmtId="0" fontId="22" fillId="33" borderId="10" xfId="0" applyFont="1" applyFill="1" applyBorder="1" applyAlignment="1">
      <alignment wrapText="1"/>
    </xf>
    <xf numFmtId="0" fontId="22" fillId="33" borderId="0" xfId="0" applyFont="1" applyFill="1" applyAlignment="1">
      <alignment horizontal="center" vertical="center" wrapText="1"/>
    </xf>
    <xf numFmtId="0" fontId="22" fillId="0" borderId="15" xfId="0" applyFont="1" applyBorder="1" applyAlignment="1">
      <alignment wrapText="1"/>
    </xf>
    <xf numFmtId="2" fontId="22" fillId="33" borderId="10" xfId="0" applyNumberFormat="1" applyFont="1" applyFill="1" applyBorder="1" applyAlignment="1">
      <alignment wrapText="1"/>
    </xf>
    <xf numFmtId="10" fontId="22" fillId="33" borderId="10" xfId="42" applyNumberFormat="1" applyFont="1" applyFill="1" applyBorder="1" applyAlignment="1">
      <alignment wrapText="1"/>
    </xf>
    <xf numFmtId="0" fontId="22" fillId="33" borderId="13" xfId="0" applyFont="1" applyFill="1" applyBorder="1" applyAlignment="1">
      <alignment wrapText="1"/>
    </xf>
    <xf numFmtId="10" fontId="22" fillId="33" borderId="17" xfId="42" applyNumberFormat="1" applyFont="1" applyFill="1" applyBorder="1" applyAlignment="1">
      <alignment wrapText="1"/>
    </xf>
    <xf numFmtId="2" fontId="22" fillId="33" borderId="13" xfId="0" applyNumberFormat="1" applyFont="1" applyFill="1" applyBorder="1" applyAlignment="1">
      <alignment wrapText="1"/>
    </xf>
    <xf numFmtId="10" fontId="22" fillId="33" borderId="10" xfId="0" applyNumberFormat="1" applyFont="1" applyFill="1" applyBorder="1" applyAlignment="1">
      <alignment wrapText="1"/>
    </xf>
    <xf numFmtId="10" fontId="22" fillId="33" borderId="13" xfId="42" applyNumberFormat="1" applyFont="1" applyFill="1" applyBorder="1" applyAlignment="1">
      <alignment wrapText="1"/>
    </xf>
    <xf numFmtId="2" fontId="23" fillId="33" borderId="11" xfId="0" applyNumberFormat="1" applyFont="1" applyFill="1" applyBorder="1" applyAlignment="1">
      <alignment wrapText="1"/>
    </xf>
    <xf numFmtId="10" fontId="23" fillId="33" borderId="11" xfId="42" applyNumberFormat="1" applyFont="1" applyFill="1" applyBorder="1" applyAlignment="1">
      <alignment wrapText="1"/>
    </xf>
    <xf numFmtId="0" fontId="22" fillId="0" borderId="11" xfId="0" applyFont="1" applyBorder="1" applyAlignment="1">
      <alignment horizontal="center" vertical="center" wrapText="1"/>
    </xf>
    <xf numFmtId="2" fontId="22" fillId="33" borderId="14" xfId="0" applyNumberFormat="1" applyFont="1" applyFill="1" applyBorder="1" applyAlignment="1">
      <alignment wrapText="1"/>
    </xf>
    <xf numFmtId="0" fontId="22" fillId="0" borderId="13" xfId="0" applyFont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22" fillId="0" borderId="20" xfId="0" applyFont="1" applyBorder="1" applyAlignment="1">
      <alignment horizontal="center" wrapText="1"/>
    </xf>
    <xf numFmtId="0" fontId="22" fillId="0" borderId="19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23" fillId="0" borderId="21" xfId="0" applyFont="1" applyBorder="1" applyAlignment="1">
      <alignment horizontal="center" wrapText="1"/>
    </xf>
    <xf numFmtId="0" fontId="23" fillId="0" borderId="22" xfId="0" applyFont="1" applyBorder="1" applyAlignment="1">
      <alignment horizontal="center" wrapText="1"/>
    </xf>
    <xf numFmtId="0" fontId="23" fillId="0" borderId="23" xfId="0" applyFont="1" applyBorder="1" applyAlignment="1">
      <alignment horizontal="center" wrapText="1"/>
    </xf>
    <xf numFmtId="0" fontId="22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18" xfId="0" applyFont="1" applyBorder="1" applyAlignment="1">
      <alignment horizontal="right" vertical="center" wrapText="1"/>
    </xf>
  </cellXfs>
  <cellStyles count="5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45" xr:uid="{00000000-0005-0000-0000-00000D000000}"/>
    <cellStyle name="60% - Accent2" xfId="25" builtinId="36" customBuiltin="1"/>
    <cellStyle name="60% - Accent2 2" xfId="46" xr:uid="{00000000-0005-0000-0000-00000F000000}"/>
    <cellStyle name="60% - Accent3" xfId="29" builtinId="40" customBuiltin="1"/>
    <cellStyle name="60% - Accent3 2" xfId="47" xr:uid="{00000000-0005-0000-0000-000011000000}"/>
    <cellStyle name="60% - Accent4" xfId="33" builtinId="44" customBuiltin="1"/>
    <cellStyle name="60% - Accent4 2" xfId="48" xr:uid="{00000000-0005-0000-0000-000013000000}"/>
    <cellStyle name="60% - Accent5" xfId="37" builtinId="48" customBuiltin="1"/>
    <cellStyle name="60% - Accent5 2" xfId="49" xr:uid="{00000000-0005-0000-0000-000015000000}"/>
    <cellStyle name="60% - Accent6" xfId="41" builtinId="52" customBuiltin="1"/>
    <cellStyle name="60% - Accent6 2" xfId="50" xr:uid="{00000000-0005-0000-0000-000017000000}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eutral 2" xfId="44" xr:uid="{00000000-0005-0000-0000-00002A000000}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itle 2" xfId="43" xr:uid="{00000000-0005-0000-0000-000030000000}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0</xdr:row>
          <xdr:rowOff>0</xdr:rowOff>
        </xdr:from>
        <xdr:to>
          <xdr:col>2</xdr:col>
          <xdr:colOff>847725</xdr:colOff>
          <xdr:row>0</xdr:row>
          <xdr:rowOff>228600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0</xdr:row>
          <xdr:rowOff>0</xdr:rowOff>
        </xdr:from>
        <xdr:to>
          <xdr:col>2</xdr:col>
          <xdr:colOff>847725</xdr:colOff>
          <xdr:row>0</xdr:row>
          <xdr:rowOff>228600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0</xdr:row>
          <xdr:rowOff>0</xdr:rowOff>
        </xdr:from>
        <xdr:to>
          <xdr:col>2</xdr:col>
          <xdr:colOff>847725</xdr:colOff>
          <xdr:row>0</xdr:row>
          <xdr:rowOff>228600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43</xdr:row>
          <xdr:rowOff>0</xdr:rowOff>
        </xdr:from>
        <xdr:to>
          <xdr:col>2</xdr:col>
          <xdr:colOff>847725</xdr:colOff>
          <xdr:row>44</xdr:row>
          <xdr:rowOff>38100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43</xdr:row>
          <xdr:rowOff>0</xdr:rowOff>
        </xdr:from>
        <xdr:to>
          <xdr:col>2</xdr:col>
          <xdr:colOff>847725</xdr:colOff>
          <xdr:row>44</xdr:row>
          <xdr:rowOff>38100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43</xdr:row>
          <xdr:rowOff>0</xdr:rowOff>
        </xdr:from>
        <xdr:to>
          <xdr:col>2</xdr:col>
          <xdr:colOff>847725</xdr:colOff>
          <xdr:row>44</xdr:row>
          <xdr:rowOff>38100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419100</xdr:colOff>
          <xdr:row>44</xdr:row>
          <xdr:rowOff>38100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419100</xdr:colOff>
          <xdr:row>44</xdr:row>
          <xdr:rowOff>38100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6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5.xml"/><Relationship Id="rId5" Type="http://schemas.openxmlformats.org/officeDocument/2006/relationships/image" Target="../media/image1.emf"/><Relationship Id="rId15" Type="http://schemas.openxmlformats.org/officeDocument/2006/relationships/control" Target="../activeX/activeX8.xml"/><Relationship Id="rId10" Type="http://schemas.openxmlformats.org/officeDocument/2006/relationships/image" Target="../media/image3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45"/>
  <sheetViews>
    <sheetView showGridLines="0" tabSelected="1" zoomScaleNormal="100" zoomScaleSheetLayoutView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sqref="A1:L45"/>
    </sheetView>
  </sheetViews>
  <sheetFormatPr defaultRowHeight="15" x14ac:dyDescent="0.25"/>
  <cols>
    <col min="1" max="1" width="6.7109375" customWidth="1"/>
    <col min="2" max="2" width="30.85546875" hidden="1" customWidth="1"/>
    <col min="3" max="3" width="30.85546875" customWidth="1"/>
    <col min="4" max="4" width="6.42578125" style="1" customWidth="1"/>
    <col min="5" max="5" width="11.140625" customWidth="1"/>
    <col min="6" max="6" width="13.5703125" customWidth="1"/>
    <col min="7" max="7" width="10.85546875" customWidth="1"/>
    <col min="8" max="8" width="15.140625" customWidth="1"/>
    <col min="9" max="9" width="15.7109375" customWidth="1"/>
    <col min="10" max="10" width="12.42578125" style="2" bestFit="1" customWidth="1"/>
    <col min="11" max="11" width="11.140625" style="2" bestFit="1" customWidth="1"/>
    <col min="12" max="12" width="10.140625" style="2" customWidth="1"/>
    <col min="14" max="14" width="28.7109375" customWidth="1"/>
    <col min="15" max="15" width="8.5703125" customWidth="1"/>
    <col min="16" max="16" width="31.140625" bestFit="1" customWidth="1"/>
    <col min="17" max="17" width="8.5703125" customWidth="1"/>
  </cols>
  <sheetData>
    <row r="1" spans="1:16" ht="27.75" customHeight="1" x14ac:dyDescent="0.6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6" ht="25.5" customHeight="1" x14ac:dyDescent="0.25">
      <c r="A2" s="35" t="s">
        <v>80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6" ht="15" customHeight="1" x14ac:dyDescent="0.25">
      <c r="A3" s="37" t="s">
        <v>53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6" ht="61.5" customHeight="1" x14ac:dyDescent="0.25">
      <c r="A4" s="34" t="s">
        <v>37</v>
      </c>
      <c r="B4" s="34" t="s">
        <v>0</v>
      </c>
      <c r="C4" s="34" t="s">
        <v>0</v>
      </c>
      <c r="D4" s="34" t="s">
        <v>1</v>
      </c>
      <c r="E4" s="23" t="s">
        <v>20</v>
      </c>
      <c r="F4" s="23" t="s">
        <v>28</v>
      </c>
      <c r="G4" s="23" t="s">
        <v>2</v>
      </c>
      <c r="H4" s="23" t="s">
        <v>29</v>
      </c>
      <c r="I4" s="23" t="s">
        <v>3</v>
      </c>
      <c r="J4" s="3" t="s">
        <v>30</v>
      </c>
      <c r="K4" s="3" t="s">
        <v>34</v>
      </c>
      <c r="L4" s="3" t="s">
        <v>35</v>
      </c>
    </row>
    <row r="5" spans="1:16" x14ac:dyDescent="0.25">
      <c r="A5" s="34"/>
      <c r="B5" s="34"/>
      <c r="C5" s="34"/>
      <c r="D5" s="34"/>
      <c r="E5" s="23" t="s">
        <v>23</v>
      </c>
      <c r="F5" s="23" t="s">
        <v>24</v>
      </c>
      <c r="G5" s="23" t="s">
        <v>25</v>
      </c>
      <c r="H5" s="23" t="s">
        <v>26</v>
      </c>
      <c r="I5" s="23" t="s">
        <v>27</v>
      </c>
      <c r="J5" s="3" t="s">
        <v>31</v>
      </c>
      <c r="K5" s="3" t="s">
        <v>32</v>
      </c>
      <c r="L5" s="3" t="s">
        <v>33</v>
      </c>
      <c r="O5" s="12"/>
      <c r="P5" s="12"/>
    </row>
    <row r="6" spans="1:16" x14ac:dyDescent="0.25">
      <c r="A6" s="4">
        <v>1</v>
      </c>
      <c r="B6" s="5" t="s">
        <v>7</v>
      </c>
      <c r="C6" s="5" t="s">
        <v>7</v>
      </c>
      <c r="D6" s="4" t="s">
        <v>5</v>
      </c>
      <c r="E6" s="14">
        <v>195.74</v>
      </c>
      <c r="F6" s="14">
        <v>152.77000000000001</v>
      </c>
      <c r="G6" s="15">
        <f>F6/E6</f>
        <v>0.78047409829365488</v>
      </c>
      <c r="H6" s="14">
        <v>122.04</v>
      </c>
      <c r="I6" s="17">
        <f>H6/E6</f>
        <v>0.62348012669868191</v>
      </c>
      <c r="J6" s="14">
        <v>193.09</v>
      </c>
      <c r="K6" s="14">
        <v>163.29</v>
      </c>
      <c r="L6" s="19">
        <f>K6/J6</f>
        <v>0.84566782329483658</v>
      </c>
    </row>
    <row r="7" spans="1:16" x14ac:dyDescent="0.25">
      <c r="A7" s="6">
        <v>2</v>
      </c>
      <c r="B7" s="11" t="s">
        <v>9</v>
      </c>
      <c r="C7" s="11" t="s">
        <v>9</v>
      </c>
      <c r="D7" s="6" t="s">
        <v>5</v>
      </c>
      <c r="E7" s="14">
        <v>41.43</v>
      </c>
      <c r="F7" s="14">
        <v>39.85</v>
      </c>
      <c r="G7" s="15">
        <f t="shared" ref="G7:G18" si="0">F7/E7</f>
        <v>0.96186338402124072</v>
      </c>
      <c r="H7" s="14">
        <v>23.59</v>
      </c>
      <c r="I7" s="17">
        <f t="shared" ref="I7:I44" si="1">H7/E7</f>
        <v>0.56939415882210953</v>
      </c>
      <c r="J7" s="14">
        <v>36.869999999999997</v>
      </c>
      <c r="K7" s="14">
        <v>32.090000000000003</v>
      </c>
      <c r="L7" s="19">
        <f t="shared" ref="L7:L44" si="2">K7/J7</f>
        <v>0.87035530241388681</v>
      </c>
    </row>
    <row r="8" spans="1:16" x14ac:dyDescent="0.25">
      <c r="A8" s="4">
        <v>3</v>
      </c>
      <c r="B8" s="11" t="s">
        <v>10</v>
      </c>
      <c r="C8" s="11" t="s">
        <v>10</v>
      </c>
      <c r="D8" s="6" t="s">
        <v>5</v>
      </c>
      <c r="E8" s="14">
        <v>4.5999999999999996</v>
      </c>
      <c r="F8" s="14">
        <v>4.22</v>
      </c>
      <c r="G8" s="15">
        <f t="shared" si="0"/>
        <v>0.91739130434782612</v>
      </c>
      <c r="H8" s="14">
        <v>1.83</v>
      </c>
      <c r="I8" s="17">
        <f t="shared" si="1"/>
        <v>0.39782608695652177</v>
      </c>
      <c r="J8" s="14">
        <v>4.58</v>
      </c>
      <c r="K8" s="14">
        <v>4.21</v>
      </c>
      <c r="L8" s="19">
        <f t="shared" si="2"/>
        <v>0.91921397379912662</v>
      </c>
    </row>
    <row r="9" spans="1:16" x14ac:dyDescent="0.25">
      <c r="A9" s="6">
        <v>4</v>
      </c>
      <c r="B9" s="11" t="s">
        <v>11</v>
      </c>
      <c r="C9" s="11" t="s">
        <v>11</v>
      </c>
      <c r="D9" s="6" t="s">
        <v>5</v>
      </c>
      <c r="E9" s="14">
        <v>12.29</v>
      </c>
      <c r="F9" s="14">
        <v>11.38</v>
      </c>
      <c r="G9" s="15">
        <f t="shared" si="0"/>
        <v>0.92595606183889356</v>
      </c>
      <c r="H9" s="14">
        <v>3.44</v>
      </c>
      <c r="I9" s="17">
        <f t="shared" si="1"/>
        <v>0.27990235964198534</v>
      </c>
      <c r="J9" s="14">
        <v>11.76</v>
      </c>
      <c r="K9" s="14">
        <v>10.68</v>
      </c>
      <c r="L9" s="19">
        <f t="shared" si="2"/>
        <v>0.90816326530612246</v>
      </c>
    </row>
    <row r="10" spans="1:16" x14ac:dyDescent="0.25">
      <c r="A10" s="4">
        <v>5</v>
      </c>
      <c r="B10" s="7" t="s">
        <v>12</v>
      </c>
      <c r="C10" s="7" t="s">
        <v>12</v>
      </c>
      <c r="D10" s="6" t="s">
        <v>5</v>
      </c>
      <c r="E10" s="14">
        <v>35.07</v>
      </c>
      <c r="F10" s="14">
        <v>33.700000000000003</v>
      </c>
      <c r="G10" s="15">
        <f t="shared" si="0"/>
        <v>0.96093527231251785</v>
      </c>
      <c r="H10" s="14">
        <v>29.12</v>
      </c>
      <c r="I10" s="17">
        <f t="shared" si="1"/>
        <v>0.8303393213572855</v>
      </c>
      <c r="J10" s="14">
        <v>22.36</v>
      </c>
      <c r="K10" s="14">
        <v>19.62</v>
      </c>
      <c r="L10" s="19">
        <f t="shared" si="2"/>
        <v>0.87745974955277284</v>
      </c>
    </row>
    <row r="11" spans="1:16" x14ac:dyDescent="0.25">
      <c r="A11" s="6">
        <v>6</v>
      </c>
      <c r="B11" s="7" t="s">
        <v>13</v>
      </c>
      <c r="C11" s="7" t="s">
        <v>13</v>
      </c>
      <c r="D11" s="6" t="s">
        <v>5</v>
      </c>
      <c r="E11" s="14">
        <v>10.119999999999999</v>
      </c>
      <c r="F11" s="14">
        <v>6.45</v>
      </c>
      <c r="G11" s="15">
        <f t="shared" si="0"/>
        <v>0.63735177865612658</v>
      </c>
      <c r="H11" s="14">
        <v>4.09</v>
      </c>
      <c r="I11" s="17">
        <f t="shared" si="1"/>
        <v>0.4041501976284585</v>
      </c>
      <c r="J11" s="14">
        <v>9.5299999999999994</v>
      </c>
      <c r="K11" s="14">
        <v>6.97</v>
      </c>
      <c r="L11" s="19">
        <f t="shared" si="2"/>
        <v>0.73137460650577124</v>
      </c>
    </row>
    <row r="12" spans="1:16" x14ac:dyDescent="0.25">
      <c r="A12" s="4">
        <v>7</v>
      </c>
      <c r="B12" s="7" t="s">
        <v>14</v>
      </c>
      <c r="C12" s="7" t="s">
        <v>14</v>
      </c>
      <c r="D12" s="6" t="s">
        <v>5</v>
      </c>
      <c r="E12" s="14">
        <v>6.91</v>
      </c>
      <c r="F12" s="14">
        <v>6.39</v>
      </c>
      <c r="G12" s="15">
        <f t="shared" si="0"/>
        <v>0.9247467438494934</v>
      </c>
      <c r="H12" s="14">
        <v>6.14</v>
      </c>
      <c r="I12" s="17">
        <f t="shared" si="1"/>
        <v>0.8885672937771345</v>
      </c>
      <c r="J12" s="14">
        <v>6.6</v>
      </c>
      <c r="K12" s="14">
        <v>6.38</v>
      </c>
      <c r="L12" s="19">
        <f t="shared" si="2"/>
        <v>0.96666666666666667</v>
      </c>
    </row>
    <row r="13" spans="1:16" x14ac:dyDescent="0.25">
      <c r="A13" s="6">
        <v>8</v>
      </c>
      <c r="B13" s="7" t="s">
        <v>38</v>
      </c>
      <c r="C13" s="7" t="s">
        <v>38</v>
      </c>
      <c r="D13" s="6" t="s">
        <v>5</v>
      </c>
      <c r="E13" s="14">
        <v>1.08</v>
      </c>
      <c r="F13" s="14">
        <v>1.05</v>
      </c>
      <c r="G13" s="15">
        <f t="shared" si="0"/>
        <v>0.97222222222222221</v>
      </c>
      <c r="H13" s="14">
        <v>0.8</v>
      </c>
      <c r="I13" s="17">
        <f t="shared" si="1"/>
        <v>0.7407407407407407</v>
      </c>
      <c r="J13" s="14">
        <v>1.05</v>
      </c>
      <c r="K13" s="14">
        <v>1.04</v>
      </c>
      <c r="L13" s="19">
        <f t="shared" si="2"/>
        <v>0.99047619047619051</v>
      </c>
    </row>
    <row r="14" spans="1:16" x14ac:dyDescent="0.25">
      <c r="A14" s="4">
        <v>9</v>
      </c>
      <c r="B14" s="7" t="s">
        <v>16</v>
      </c>
      <c r="C14" s="7" t="s">
        <v>16</v>
      </c>
      <c r="D14" s="6" t="s">
        <v>5</v>
      </c>
      <c r="E14" s="14">
        <v>21.8</v>
      </c>
      <c r="F14" s="14">
        <v>20.36</v>
      </c>
      <c r="G14" s="15">
        <f t="shared" si="0"/>
        <v>0.93394495412844036</v>
      </c>
      <c r="H14" s="14">
        <v>10.96</v>
      </c>
      <c r="I14" s="17">
        <f t="shared" si="1"/>
        <v>0.50275229357798168</v>
      </c>
      <c r="J14" s="14">
        <v>14.76</v>
      </c>
      <c r="K14" s="14">
        <v>14.27</v>
      </c>
      <c r="L14" s="19">
        <f t="shared" si="2"/>
        <v>0.96680216802168017</v>
      </c>
    </row>
    <row r="15" spans="1:16" x14ac:dyDescent="0.25">
      <c r="A15" s="6">
        <v>10</v>
      </c>
      <c r="B15" s="7" t="s">
        <v>17</v>
      </c>
      <c r="C15" s="7" t="s">
        <v>17</v>
      </c>
      <c r="D15" s="6" t="s">
        <v>5</v>
      </c>
      <c r="E15" s="14">
        <v>160.26</v>
      </c>
      <c r="F15" s="14">
        <v>155.93</v>
      </c>
      <c r="G15" s="15">
        <f t="shared" si="0"/>
        <v>0.97298140521652321</v>
      </c>
      <c r="H15" s="14">
        <v>52.24</v>
      </c>
      <c r="I15" s="17">
        <f t="shared" si="1"/>
        <v>0.32597029826531887</v>
      </c>
      <c r="J15" s="14">
        <v>159.55000000000001</v>
      </c>
      <c r="K15" s="14">
        <v>79.92</v>
      </c>
      <c r="L15" s="19">
        <f t="shared" si="2"/>
        <v>0.50090880601692256</v>
      </c>
    </row>
    <row r="16" spans="1:16" x14ac:dyDescent="0.25">
      <c r="A16" s="4">
        <v>11</v>
      </c>
      <c r="B16" s="7" t="s">
        <v>18</v>
      </c>
      <c r="C16" s="7" t="s">
        <v>18</v>
      </c>
      <c r="D16" s="6" t="s">
        <v>5</v>
      </c>
      <c r="E16" s="14">
        <v>6.43</v>
      </c>
      <c r="F16" s="14">
        <v>5.86</v>
      </c>
      <c r="G16" s="15">
        <f t="shared" si="0"/>
        <v>0.91135303265940915</v>
      </c>
      <c r="H16" s="14">
        <v>2.14</v>
      </c>
      <c r="I16" s="17">
        <f t="shared" si="1"/>
        <v>0.33281493001555212</v>
      </c>
      <c r="J16" s="14">
        <v>6.23</v>
      </c>
      <c r="K16" s="14">
        <v>5.83</v>
      </c>
      <c r="L16" s="19">
        <f t="shared" si="2"/>
        <v>0.93579454253611549</v>
      </c>
    </row>
    <row r="17" spans="1:12" x14ac:dyDescent="0.25">
      <c r="A17" s="6">
        <v>12</v>
      </c>
      <c r="B17" s="7" t="s">
        <v>19</v>
      </c>
      <c r="C17" s="7" t="s">
        <v>19</v>
      </c>
      <c r="D17" s="6" t="s">
        <v>5</v>
      </c>
      <c r="E17" s="14">
        <v>38.61</v>
      </c>
      <c r="F17" s="14">
        <v>35.799999999999997</v>
      </c>
      <c r="G17" s="15">
        <f t="shared" si="0"/>
        <v>0.92722092722092719</v>
      </c>
      <c r="H17" s="14">
        <v>10.01</v>
      </c>
      <c r="I17" s="17">
        <f t="shared" si="1"/>
        <v>0.25925925925925924</v>
      </c>
      <c r="J17" s="14">
        <v>33.22</v>
      </c>
      <c r="K17" s="14">
        <v>29.59</v>
      </c>
      <c r="L17" s="19">
        <f t="shared" si="2"/>
        <v>0.89072847682119205</v>
      </c>
    </row>
    <row r="18" spans="1:12" ht="15" customHeight="1" x14ac:dyDescent="0.25">
      <c r="A18" s="27" t="s">
        <v>21</v>
      </c>
      <c r="B18" s="28"/>
      <c r="C18" s="28"/>
      <c r="D18" s="29"/>
      <c r="E18" s="18">
        <f>SUM(E6:E17)</f>
        <v>534.34</v>
      </c>
      <c r="F18" s="18">
        <f>SUM(F6:F17)</f>
        <v>473.76000000000005</v>
      </c>
      <c r="G18" s="20">
        <f t="shared" si="0"/>
        <v>0.88662649249541492</v>
      </c>
      <c r="H18" s="16">
        <f>SUM(H6:H17)</f>
        <v>266.40000000000003</v>
      </c>
      <c r="I18" s="17">
        <f t="shared" si="1"/>
        <v>0.49855896994423032</v>
      </c>
      <c r="J18" s="18">
        <f>SUM(J6:J17)</f>
        <v>499.6</v>
      </c>
      <c r="K18" s="18">
        <f>SUM(K6:K17)</f>
        <v>373.89</v>
      </c>
      <c r="L18" s="19">
        <f t="shared" si="2"/>
        <v>0.74837870296236986</v>
      </c>
    </row>
    <row r="19" spans="1:12" x14ac:dyDescent="0.25">
      <c r="A19" s="6">
        <v>13</v>
      </c>
      <c r="B19" s="7" t="s">
        <v>79</v>
      </c>
      <c r="C19" s="7" t="s">
        <v>79</v>
      </c>
      <c r="D19" s="6" t="s">
        <v>8</v>
      </c>
      <c r="E19" s="14">
        <v>51.11</v>
      </c>
      <c r="F19" s="14">
        <v>48.43</v>
      </c>
      <c r="G19" s="15">
        <f>F19/E19</f>
        <v>0.9475640774799452</v>
      </c>
      <c r="H19" s="14">
        <v>18.2</v>
      </c>
      <c r="I19" s="17">
        <f t="shared" si="1"/>
        <v>0.35609469771081981</v>
      </c>
      <c r="J19" s="14">
        <v>50.84</v>
      </c>
      <c r="K19" s="14">
        <v>42.01</v>
      </c>
      <c r="L19" s="19">
        <f t="shared" si="2"/>
        <v>0.82631785995279294</v>
      </c>
    </row>
    <row r="20" spans="1:12" ht="15" customHeight="1" x14ac:dyDescent="0.25">
      <c r="A20" s="27" t="s">
        <v>21</v>
      </c>
      <c r="B20" s="28"/>
      <c r="C20" s="28"/>
      <c r="D20" s="29"/>
      <c r="E20" s="18">
        <f>SUM(E19:E19)</f>
        <v>51.11</v>
      </c>
      <c r="F20" s="18">
        <f>SUM(F19:F19)</f>
        <v>48.43</v>
      </c>
      <c r="G20" s="20">
        <f t="shared" ref="G20" si="3">F20/E20</f>
        <v>0.9475640774799452</v>
      </c>
      <c r="H20" s="18">
        <f>SUM(H19:H19)</f>
        <v>18.2</v>
      </c>
      <c r="I20" s="17">
        <f t="shared" si="1"/>
        <v>0.35609469771081981</v>
      </c>
      <c r="J20" s="18">
        <f>SUM(J19:J19)</f>
        <v>50.84</v>
      </c>
      <c r="K20" s="18">
        <f>SUM(K19:K19)</f>
        <v>42.01</v>
      </c>
      <c r="L20" s="19">
        <f t="shared" si="2"/>
        <v>0.82631785995279294</v>
      </c>
    </row>
    <row r="21" spans="1:12" x14ac:dyDescent="0.25">
      <c r="A21" s="6">
        <v>14</v>
      </c>
      <c r="B21" s="7" t="s">
        <v>61</v>
      </c>
      <c r="C21" s="7" t="s">
        <v>39</v>
      </c>
      <c r="D21" s="6" t="s">
        <v>4</v>
      </c>
      <c r="E21" s="14">
        <v>28.92</v>
      </c>
      <c r="F21" s="14">
        <v>5.5</v>
      </c>
      <c r="G21" s="15">
        <f>F21/E21</f>
        <v>0.19017980636237897</v>
      </c>
      <c r="H21" s="14">
        <v>5.0999999999999996</v>
      </c>
      <c r="I21" s="17">
        <f t="shared" si="1"/>
        <v>0.17634854771784231</v>
      </c>
      <c r="J21" s="14">
        <v>27.16</v>
      </c>
      <c r="K21" s="14">
        <v>27.13</v>
      </c>
      <c r="L21" s="19">
        <v>1</v>
      </c>
    </row>
    <row r="22" spans="1:12" x14ac:dyDescent="0.25">
      <c r="A22" s="6">
        <v>15</v>
      </c>
      <c r="B22" s="7" t="s">
        <v>6</v>
      </c>
      <c r="C22" s="7" t="s">
        <v>6</v>
      </c>
      <c r="D22" s="6" t="s">
        <v>4</v>
      </c>
      <c r="E22" s="14">
        <v>9.7200000000000006</v>
      </c>
      <c r="F22" s="14">
        <v>9.07</v>
      </c>
      <c r="G22" s="15">
        <f t="shared" ref="G22:G44" si="4">F22/E22</f>
        <v>0.9331275720164609</v>
      </c>
      <c r="H22" s="14">
        <v>3.86</v>
      </c>
      <c r="I22" s="17">
        <f t="shared" si="1"/>
        <v>0.39711934156378598</v>
      </c>
      <c r="J22" s="14">
        <v>9.52</v>
      </c>
      <c r="K22" s="14">
        <v>8.11</v>
      </c>
      <c r="L22" s="19">
        <v>1</v>
      </c>
    </row>
    <row r="23" spans="1:12" x14ac:dyDescent="0.25">
      <c r="A23" s="6">
        <v>16</v>
      </c>
      <c r="B23" s="7" t="s">
        <v>62</v>
      </c>
      <c r="C23" s="7" t="s">
        <v>40</v>
      </c>
      <c r="D23" s="6" t="s">
        <v>4</v>
      </c>
      <c r="E23" s="14">
        <v>0.14000000000000001</v>
      </c>
      <c r="F23" s="14">
        <v>0.14000000000000001</v>
      </c>
      <c r="G23" s="15">
        <f t="shared" si="4"/>
        <v>1</v>
      </c>
      <c r="H23" s="14">
        <v>0</v>
      </c>
      <c r="I23" s="17">
        <f t="shared" si="1"/>
        <v>0</v>
      </c>
      <c r="J23" s="14">
        <v>0.14000000000000001</v>
      </c>
      <c r="K23" s="14">
        <v>0.12</v>
      </c>
      <c r="L23" s="19">
        <f t="shared" si="2"/>
        <v>0.85714285714285698</v>
      </c>
    </row>
    <row r="24" spans="1:12" x14ac:dyDescent="0.25">
      <c r="A24" s="6">
        <v>17</v>
      </c>
      <c r="B24" s="7" t="s">
        <v>63</v>
      </c>
      <c r="C24" s="7" t="s">
        <v>41</v>
      </c>
      <c r="D24" s="6" t="s">
        <v>4</v>
      </c>
      <c r="E24" s="14">
        <v>0.25</v>
      </c>
      <c r="F24" s="14">
        <v>0.23</v>
      </c>
      <c r="G24" s="15">
        <f t="shared" si="4"/>
        <v>0.92</v>
      </c>
      <c r="H24" s="14">
        <v>0.05</v>
      </c>
      <c r="I24" s="17">
        <f t="shared" si="1"/>
        <v>0.2</v>
      </c>
      <c r="J24" s="14">
        <v>0.24</v>
      </c>
      <c r="K24" s="14">
        <v>0.24</v>
      </c>
      <c r="L24" s="19">
        <f t="shared" si="2"/>
        <v>1</v>
      </c>
    </row>
    <row r="25" spans="1:12" x14ac:dyDescent="0.25">
      <c r="A25" s="6">
        <v>18</v>
      </c>
      <c r="B25" s="7" t="s">
        <v>64</v>
      </c>
      <c r="C25" s="7" t="s">
        <v>42</v>
      </c>
      <c r="D25" s="6" t="s">
        <v>4</v>
      </c>
      <c r="E25" s="14">
        <v>1.04</v>
      </c>
      <c r="F25" s="14">
        <v>0.9</v>
      </c>
      <c r="G25" s="15">
        <f t="shared" si="4"/>
        <v>0.86538461538461542</v>
      </c>
      <c r="H25" s="14">
        <v>0.16</v>
      </c>
      <c r="I25" s="17">
        <f t="shared" si="1"/>
        <v>0.15384615384615385</v>
      </c>
      <c r="J25" s="14">
        <v>0.96</v>
      </c>
      <c r="K25" s="14">
        <v>0.95</v>
      </c>
      <c r="L25" s="19">
        <f t="shared" si="2"/>
        <v>0.98958333333333337</v>
      </c>
    </row>
    <row r="26" spans="1:12" x14ac:dyDescent="0.25">
      <c r="A26" s="6">
        <v>19</v>
      </c>
      <c r="B26" s="7" t="s">
        <v>65</v>
      </c>
      <c r="C26" s="7" t="s">
        <v>43</v>
      </c>
      <c r="D26" s="6" t="s">
        <v>4</v>
      </c>
      <c r="E26" s="14">
        <v>0.08</v>
      </c>
      <c r="F26" s="14">
        <v>0.08</v>
      </c>
      <c r="G26" s="15">
        <f t="shared" si="4"/>
        <v>1</v>
      </c>
      <c r="H26" s="14">
        <v>0.05</v>
      </c>
      <c r="I26" s="17">
        <f t="shared" si="1"/>
        <v>0.625</v>
      </c>
      <c r="J26" s="14">
        <v>0.08</v>
      </c>
      <c r="K26" s="14">
        <v>0.08</v>
      </c>
      <c r="L26" s="19">
        <f t="shared" si="2"/>
        <v>1</v>
      </c>
    </row>
    <row r="27" spans="1:12" x14ac:dyDescent="0.25">
      <c r="A27" s="6">
        <v>20</v>
      </c>
      <c r="B27" s="7" t="s">
        <v>66</v>
      </c>
      <c r="C27" s="7" t="s">
        <v>60</v>
      </c>
      <c r="D27" s="6" t="s">
        <v>4</v>
      </c>
      <c r="E27" s="14">
        <v>2.7</v>
      </c>
      <c r="F27" s="14">
        <v>2.63</v>
      </c>
      <c r="G27" s="15">
        <f t="shared" si="4"/>
        <v>0.97407407407407398</v>
      </c>
      <c r="H27" s="14">
        <v>1.88</v>
      </c>
      <c r="I27" s="17">
        <f t="shared" si="1"/>
        <v>0.69629629629629619</v>
      </c>
      <c r="J27" s="14">
        <v>2.65</v>
      </c>
      <c r="K27" s="14">
        <v>2.63</v>
      </c>
      <c r="L27" s="19">
        <v>1</v>
      </c>
    </row>
    <row r="28" spans="1:12" x14ac:dyDescent="0.25">
      <c r="A28" s="6">
        <v>21</v>
      </c>
      <c r="B28" s="7" t="s">
        <v>67</v>
      </c>
      <c r="C28" s="7" t="s">
        <v>44</v>
      </c>
      <c r="D28" s="6" t="s">
        <v>4</v>
      </c>
      <c r="E28" s="14">
        <v>37.68</v>
      </c>
      <c r="F28" s="14">
        <v>12.97</v>
      </c>
      <c r="G28" s="15">
        <f t="shared" si="4"/>
        <v>0.34421443736730362</v>
      </c>
      <c r="H28" s="14">
        <v>12.97</v>
      </c>
      <c r="I28" s="17">
        <f t="shared" si="1"/>
        <v>0.34421443736730362</v>
      </c>
      <c r="J28" s="14">
        <v>36.69</v>
      </c>
      <c r="K28" s="14">
        <v>36.67</v>
      </c>
      <c r="L28" s="19">
        <v>1</v>
      </c>
    </row>
    <row r="29" spans="1:12" x14ac:dyDescent="0.25">
      <c r="A29" s="6">
        <v>22</v>
      </c>
      <c r="B29" s="7" t="s">
        <v>68</v>
      </c>
      <c r="C29" s="7" t="s">
        <v>54</v>
      </c>
      <c r="D29" s="6" t="s">
        <v>4</v>
      </c>
      <c r="E29" s="14">
        <v>21.93</v>
      </c>
      <c r="F29" s="14">
        <v>18.27</v>
      </c>
      <c r="G29" s="15">
        <f t="shared" si="4"/>
        <v>0.83310533515731877</v>
      </c>
      <c r="H29" s="14">
        <v>16.11</v>
      </c>
      <c r="I29" s="17">
        <f t="shared" si="1"/>
        <v>0.73461012311901508</v>
      </c>
      <c r="J29" s="14">
        <v>19.59</v>
      </c>
      <c r="K29" s="14">
        <v>19.18</v>
      </c>
      <c r="L29" s="19">
        <f t="shared" si="2"/>
        <v>0.97907095456865745</v>
      </c>
    </row>
    <row r="30" spans="1:12" x14ac:dyDescent="0.25">
      <c r="A30" s="6">
        <v>23</v>
      </c>
      <c r="B30" s="7" t="s">
        <v>69</v>
      </c>
      <c r="C30" s="7" t="s">
        <v>45</v>
      </c>
      <c r="D30" s="6" t="s">
        <v>4</v>
      </c>
      <c r="E30" s="14">
        <v>7.67</v>
      </c>
      <c r="F30" s="14">
        <v>5.26</v>
      </c>
      <c r="G30" s="15">
        <f t="shared" si="4"/>
        <v>0.68578878748370276</v>
      </c>
      <c r="H30" s="14">
        <v>1.99</v>
      </c>
      <c r="I30" s="17">
        <f t="shared" si="1"/>
        <v>0.25945241199478486</v>
      </c>
      <c r="J30" s="14">
        <v>6.95</v>
      </c>
      <c r="K30" s="14">
        <v>6.77</v>
      </c>
      <c r="L30" s="19">
        <f t="shared" si="2"/>
        <v>0.9741007194244603</v>
      </c>
    </row>
    <row r="31" spans="1:12" x14ac:dyDescent="0.25">
      <c r="A31" s="6">
        <v>24</v>
      </c>
      <c r="B31" s="7" t="s">
        <v>70</v>
      </c>
      <c r="C31" s="7" t="s">
        <v>46</v>
      </c>
      <c r="D31" s="6" t="s">
        <v>4</v>
      </c>
      <c r="E31" s="14">
        <v>5.21</v>
      </c>
      <c r="F31" s="14">
        <v>0.18</v>
      </c>
      <c r="G31" s="15">
        <f t="shared" si="4"/>
        <v>3.4548944337811902E-2</v>
      </c>
      <c r="H31" s="14">
        <v>0.04</v>
      </c>
      <c r="I31" s="17">
        <f t="shared" si="1"/>
        <v>7.6775431861804229E-3</v>
      </c>
      <c r="J31" s="14">
        <v>5.17</v>
      </c>
      <c r="K31" s="14">
        <v>5.17</v>
      </c>
      <c r="L31" s="19">
        <v>1</v>
      </c>
    </row>
    <row r="32" spans="1:12" x14ac:dyDescent="0.25">
      <c r="A32" s="6">
        <v>25</v>
      </c>
      <c r="B32" s="7" t="s">
        <v>71</v>
      </c>
      <c r="C32" s="7" t="s">
        <v>47</v>
      </c>
      <c r="D32" s="6" t="s">
        <v>4</v>
      </c>
      <c r="E32" s="14">
        <v>7.02</v>
      </c>
      <c r="F32" s="14">
        <v>6.43</v>
      </c>
      <c r="G32" s="15">
        <f t="shared" si="4"/>
        <v>0.91595441595441596</v>
      </c>
      <c r="H32" s="14">
        <v>6.43</v>
      </c>
      <c r="I32" s="17">
        <f t="shared" si="1"/>
        <v>0.91595441595441596</v>
      </c>
      <c r="J32" s="14">
        <v>5.54</v>
      </c>
      <c r="K32" s="14">
        <v>5.53</v>
      </c>
      <c r="L32" s="19">
        <v>1</v>
      </c>
    </row>
    <row r="33" spans="1:12" x14ac:dyDescent="0.25">
      <c r="A33" s="6">
        <v>26</v>
      </c>
      <c r="B33" s="7" t="s">
        <v>72</v>
      </c>
      <c r="C33" s="7" t="s">
        <v>55</v>
      </c>
      <c r="D33" s="6" t="s">
        <v>4</v>
      </c>
      <c r="E33" s="14">
        <v>7.0000000000000007E-2</v>
      </c>
      <c r="F33" s="14">
        <v>0.06</v>
      </c>
      <c r="G33" s="15">
        <f t="shared" si="4"/>
        <v>0.85714285714285698</v>
      </c>
      <c r="H33" s="14">
        <v>0.01</v>
      </c>
      <c r="I33" s="17">
        <f t="shared" si="1"/>
        <v>0.14285714285714285</v>
      </c>
      <c r="J33" s="14">
        <v>0.06</v>
      </c>
      <c r="K33" s="14">
        <v>0.06</v>
      </c>
      <c r="L33" s="19">
        <f t="shared" si="2"/>
        <v>1</v>
      </c>
    </row>
    <row r="34" spans="1:12" x14ac:dyDescent="0.25">
      <c r="A34" s="6">
        <v>27</v>
      </c>
      <c r="B34" s="7" t="s">
        <v>73</v>
      </c>
      <c r="C34" s="7" t="s">
        <v>48</v>
      </c>
      <c r="D34" s="6" t="s">
        <v>4</v>
      </c>
      <c r="E34" s="14">
        <v>0.64</v>
      </c>
      <c r="F34" s="14">
        <v>0.59</v>
      </c>
      <c r="G34" s="15">
        <f t="shared" si="4"/>
        <v>0.92187499999999989</v>
      </c>
      <c r="H34" s="14">
        <v>0.1</v>
      </c>
      <c r="I34" s="17">
        <f t="shared" si="1"/>
        <v>0.15625</v>
      </c>
      <c r="J34" s="14">
        <v>0.61</v>
      </c>
      <c r="K34" s="14">
        <v>0.6</v>
      </c>
      <c r="L34" s="19">
        <v>1</v>
      </c>
    </row>
    <row r="35" spans="1:12" x14ac:dyDescent="0.25">
      <c r="A35" s="6">
        <v>28</v>
      </c>
      <c r="B35" s="7" t="s">
        <v>15</v>
      </c>
      <c r="C35" s="7" t="s">
        <v>15</v>
      </c>
      <c r="D35" s="6" t="s">
        <v>4</v>
      </c>
      <c r="E35" s="14">
        <v>0.47</v>
      </c>
      <c r="F35" s="14">
        <v>0.45</v>
      </c>
      <c r="G35" s="15">
        <f t="shared" si="4"/>
        <v>0.95744680851063835</v>
      </c>
      <c r="H35" s="14">
        <v>0.2</v>
      </c>
      <c r="I35" s="17">
        <f t="shared" si="1"/>
        <v>0.42553191489361708</v>
      </c>
      <c r="J35" s="14">
        <v>0.43</v>
      </c>
      <c r="K35" s="14">
        <v>0.42</v>
      </c>
      <c r="L35" s="19">
        <f t="shared" si="2"/>
        <v>0.97674418604651159</v>
      </c>
    </row>
    <row r="36" spans="1:12" x14ac:dyDescent="0.25">
      <c r="A36" s="6">
        <v>29</v>
      </c>
      <c r="B36" s="7" t="s">
        <v>74</v>
      </c>
      <c r="C36" s="7" t="s">
        <v>49</v>
      </c>
      <c r="D36" s="6" t="s">
        <v>4</v>
      </c>
      <c r="E36" s="14">
        <v>29.55</v>
      </c>
      <c r="F36" s="14">
        <v>21.13</v>
      </c>
      <c r="G36" s="15">
        <f t="shared" si="4"/>
        <v>0.71505922165820635</v>
      </c>
      <c r="H36" s="14">
        <v>6.4</v>
      </c>
      <c r="I36" s="17">
        <f t="shared" si="1"/>
        <v>0.21658206429780036</v>
      </c>
      <c r="J36" s="14">
        <v>29.33</v>
      </c>
      <c r="K36" s="14">
        <v>0.49</v>
      </c>
      <c r="L36" s="19">
        <v>1</v>
      </c>
    </row>
    <row r="37" spans="1:12" ht="15" customHeight="1" x14ac:dyDescent="0.25">
      <c r="A37" s="6">
        <v>30</v>
      </c>
      <c r="B37" s="9" t="s">
        <v>75</v>
      </c>
      <c r="C37" s="9" t="s">
        <v>50</v>
      </c>
      <c r="D37" s="10" t="s">
        <v>4</v>
      </c>
      <c r="E37" s="14">
        <v>1.77</v>
      </c>
      <c r="F37" s="14">
        <v>1.67</v>
      </c>
      <c r="G37" s="15">
        <f t="shared" si="4"/>
        <v>0.94350282485875703</v>
      </c>
      <c r="H37" s="14">
        <v>0.3</v>
      </c>
      <c r="I37" s="17">
        <f t="shared" si="1"/>
        <v>0.16949152542372881</v>
      </c>
      <c r="J37" s="14">
        <v>1.72</v>
      </c>
      <c r="K37" s="14">
        <v>1.68</v>
      </c>
      <c r="L37" s="19">
        <f t="shared" si="2"/>
        <v>0.97674418604651159</v>
      </c>
    </row>
    <row r="38" spans="1:12" ht="15" customHeight="1" x14ac:dyDescent="0.25">
      <c r="A38" s="6">
        <v>31</v>
      </c>
      <c r="B38" s="9" t="s">
        <v>76</v>
      </c>
      <c r="C38" s="9" t="s">
        <v>51</v>
      </c>
      <c r="D38" s="10" t="s">
        <v>4</v>
      </c>
      <c r="E38" s="14">
        <v>0.51</v>
      </c>
      <c r="F38" s="14">
        <v>0.49</v>
      </c>
      <c r="G38" s="15">
        <f t="shared" si="4"/>
        <v>0.96078431372549011</v>
      </c>
      <c r="H38" s="14">
        <v>0.13</v>
      </c>
      <c r="I38" s="17">
        <f t="shared" si="1"/>
        <v>0.25490196078431371</v>
      </c>
      <c r="J38" s="14">
        <v>0.5</v>
      </c>
      <c r="K38" s="14">
        <v>0.5</v>
      </c>
      <c r="L38" s="19">
        <v>1</v>
      </c>
    </row>
    <row r="39" spans="1:12" ht="15" customHeight="1" x14ac:dyDescent="0.25">
      <c r="A39" s="6">
        <v>32</v>
      </c>
      <c r="B39" s="9" t="s">
        <v>77</v>
      </c>
      <c r="C39" s="9" t="s">
        <v>52</v>
      </c>
      <c r="D39" s="10" t="s">
        <v>4</v>
      </c>
      <c r="E39" s="14">
        <v>0.59</v>
      </c>
      <c r="F39" s="14">
        <v>0.06</v>
      </c>
      <c r="G39" s="15">
        <f t="shared" si="4"/>
        <v>0.10169491525423729</v>
      </c>
      <c r="H39" s="14">
        <v>0.06</v>
      </c>
      <c r="I39" s="17">
        <f t="shared" si="1"/>
        <v>0.10169491525423729</v>
      </c>
      <c r="J39" s="14">
        <v>0.53</v>
      </c>
      <c r="K39" s="14">
        <v>0.52</v>
      </c>
      <c r="L39" s="19">
        <f t="shared" si="2"/>
        <v>0.98113207547169812</v>
      </c>
    </row>
    <row r="40" spans="1:12" x14ac:dyDescent="0.25">
      <c r="A40" s="6">
        <v>33</v>
      </c>
      <c r="B40" s="9" t="s">
        <v>78</v>
      </c>
      <c r="C40" s="9" t="s">
        <v>56</v>
      </c>
      <c r="D40" s="10" t="s">
        <v>4</v>
      </c>
      <c r="E40" s="14">
        <v>4.76</v>
      </c>
      <c r="F40" s="14">
        <v>3.81</v>
      </c>
      <c r="G40" s="15">
        <f t="shared" si="4"/>
        <v>0.80042016806722693</v>
      </c>
      <c r="H40" s="14">
        <v>3.18</v>
      </c>
      <c r="I40" s="17">
        <f t="shared" si="1"/>
        <v>0.66806722689075637</v>
      </c>
      <c r="J40" s="14">
        <v>4.01</v>
      </c>
      <c r="K40" s="14">
        <v>4.01</v>
      </c>
      <c r="L40" s="19">
        <f t="shared" si="2"/>
        <v>1</v>
      </c>
    </row>
    <row r="41" spans="1:12" x14ac:dyDescent="0.25">
      <c r="A41" s="6">
        <v>34</v>
      </c>
      <c r="B41" s="13" t="s">
        <v>57</v>
      </c>
      <c r="C41" s="13" t="s">
        <v>57</v>
      </c>
      <c r="D41" s="8" t="s">
        <v>59</v>
      </c>
      <c r="E41" s="14">
        <v>11.94</v>
      </c>
      <c r="F41" s="14">
        <v>11.94</v>
      </c>
      <c r="G41" s="15">
        <f t="shared" si="4"/>
        <v>1</v>
      </c>
      <c r="H41" s="14">
        <v>11.94</v>
      </c>
      <c r="I41" s="17">
        <f t="shared" si="1"/>
        <v>1</v>
      </c>
      <c r="J41" s="14">
        <v>11.94</v>
      </c>
      <c r="K41" s="14">
        <v>11.94</v>
      </c>
      <c r="L41" s="19">
        <f t="shared" si="2"/>
        <v>1</v>
      </c>
    </row>
    <row r="42" spans="1:12" ht="15" customHeight="1" x14ac:dyDescent="0.25">
      <c r="A42" s="25">
        <v>35</v>
      </c>
      <c r="B42" s="13" t="s">
        <v>58</v>
      </c>
      <c r="C42" s="13" t="s">
        <v>58</v>
      </c>
      <c r="D42" s="8" t="s">
        <v>59</v>
      </c>
      <c r="E42" s="14">
        <v>39.29</v>
      </c>
      <c r="F42" s="14">
        <v>39.29</v>
      </c>
      <c r="G42" s="15">
        <f t="shared" si="4"/>
        <v>1</v>
      </c>
      <c r="H42" s="14">
        <v>39.29</v>
      </c>
      <c r="I42" s="17">
        <f t="shared" si="1"/>
        <v>1</v>
      </c>
      <c r="J42" s="14">
        <v>39.22</v>
      </c>
      <c r="K42" s="14">
        <v>39.22</v>
      </c>
      <c r="L42" s="19">
        <f t="shared" si="2"/>
        <v>1</v>
      </c>
    </row>
    <row r="43" spans="1:12" ht="15" customHeight="1" x14ac:dyDescent="0.25">
      <c r="A43" s="30" t="s">
        <v>21</v>
      </c>
      <c r="B43" s="30"/>
      <c r="C43" s="30"/>
      <c r="D43" s="30"/>
      <c r="E43" s="24">
        <f>SUM(E21:E42)</f>
        <v>211.95</v>
      </c>
      <c r="F43" s="18">
        <f t="shared" ref="F43:K43" si="5">SUM(F21:F42)</f>
        <v>141.15</v>
      </c>
      <c r="G43" s="15">
        <f t="shared" si="4"/>
        <v>0.66595895258315652</v>
      </c>
      <c r="H43" s="18">
        <f t="shared" si="5"/>
        <v>110.25</v>
      </c>
      <c r="I43" s="17">
        <f t="shared" si="1"/>
        <v>0.52016985138004246</v>
      </c>
      <c r="J43" s="18">
        <f t="shared" si="5"/>
        <v>203.04</v>
      </c>
      <c r="K43" s="18">
        <f t="shared" si="5"/>
        <v>172.02</v>
      </c>
      <c r="L43" s="19">
        <f t="shared" si="2"/>
        <v>0.84722222222222232</v>
      </c>
    </row>
    <row r="44" spans="1:12" ht="15" customHeight="1" x14ac:dyDescent="0.25">
      <c r="A44" s="31" t="s">
        <v>22</v>
      </c>
      <c r="B44" s="32"/>
      <c r="C44" s="32"/>
      <c r="D44" s="33"/>
      <c r="E44" s="21">
        <f>E18+E20+E43</f>
        <v>797.40000000000009</v>
      </c>
      <c r="F44" s="21">
        <f>F18+F20+F43</f>
        <v>663.34</v>
      </c>
      <c r="G44" s="22">
        <f t="shared" si="4"/>
        <v>0.83187860546777015</v>
      </c>
      <c r="H44" s="21">
        <f>H18+H20+H43</f>
        <v>394.85</v>
      </c>
      <c r="I44" s="22">
        <f t="shared" si="1"/>
        <v>0.49517180837722596</v>
      </c>
      <c r="J44" s="21">
        <f>J18+J20+J43</f>
        <v>753.48</v>
      </c>
      <c r="K44" s="21">
        <f>K18+K20+K43</f>
        <v>587.91999999999996</v>
      </c>
      <c r="L44" s="19">
        <f t="shared" si="2"/>
        <v>0.78027286722938893</v>
      </c>
    </row>
    <row r="45" spans="1:12" x14ac:dyDescent="0.25">
      <c r="A45" s="26" t="s">
        <v>81</v>
      </c>
    </row>
  </sheetData>
  <sortState xmlns:xlrd2="http://schemas.microsoft.com/office/spreadsheetml/2017/richdata2" ref="B4:K47">
    <sortCondition ref="D4:D47" customList="PSB,RRB,PVT"/>
  </sortState>
  <mergeCells count="11">
    <mergeCell ref="A1:L1"/>
    <mergeCell ref="A3:L3"/>
    <mergeCell ref="A4:A5"/>
    <mergeCell ref="B4:B5"/>
    <mergeCell ref="C4:C5"/>
    <mergeCell ref="A20:D20"/>
    <mergeCell ref="A43:D43"/>
    <mergeCell ref="A44:D44"/>
    <mergeCell ref="D4:D5"/>
    <mergeCell ref="A2:L2"/>
    <mergeCell ref="A18:D18"/>
  </mergeCells>
  <printOptions horizontalCentered="1" verticalCentered="1"/>
  <pageMargins left="0.25" right="0.25" top="0.75" bottom="0.75" header="0.3" footer="0.3"/>
  <pageSetup paperSize="9" scale="69" orientation="landscape" r:id="rId1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847725</xdr:colOff>
                <xdr:row>0</xdr:row>
                <xdr:rowOff>228600</xdr:rowOff>
              </to>
            </anchor>
          </controlPr>
        </control>
      </mc:Choice>
      <mc:Fallback>
        <control shapeId="1025" r:id="rId4" name="Control 1"/>
      </mc:Fallback>
    </mc:AlternateContent>
    <mc:AlternateContent xmlns:mc="http://schemas.openxmlformats.org/markup-compatibility/2006">
      <mc:Choice Requires="x14">
        <control shapeId="1026" r:id="rId6" name="Control 2">
          <controlPr defaultSize="0" r:id="rId7">
            <anchor mov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847725</xdr:colOff>
                <xdr:row>0</xdr:row>
                <xdr:rowOff>228600</xdr:rowOff>
              </to>
            </anchor>
          </controlPr>
        </control>
      </mc:Choice>
      <mc:Fallback>
        <control shapeId="1026" r:id="rId6" name="Control 2"/>
      </mc:Fallback>
    </mc:AlternateContent>
    <mc:AlternateContent xmlns:mc="http://schemas.openxmlformats.org/markup-compatibility/2006">
      <mc:Choice Requires="x14">
        <control shapeId="1027" r:id="rId8" name="Control 3">
          <controlPr defaultSize="0" r:id="rId7">
            <anchor mov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847725</xdr:colOff>
                <xdr:row>0</xdr:row>
                <xdr:rowOff>228600</xdr:rowOff>
              </to>
            </anchor>
          </controlPr>
        </control>
      </mc:Choice>
      <mc:Fallback>
        <control shapeId="1027" r:id="rId8" name="Control 3"/>
      </mc:Fallback>
    </mc:AlternateContent>
    <mc:AlternateContent xmlns:mc="http://schemas.openxmlformats.org/markup-compatibility/2006">
      <mc:Choice Requires="x14">
        <control shapeId="1031" r:id="rId9" name="Control 7">
          <controlPr defaultSize="0" r:id="rId10">
            <anchor moveWithCells="1">
              <from>
                <xdr:col>2</xdr:col>
                <xdr:colOff>0</xdr:colOff>
                <xdr:row>43</xdr:row>
                <xdr:rowOff>0</xdr:rowOff>
              </from>
              <to>
                <xdr:col>2</xdr:col>
                <xdr:colOff>847725</xdr:colOff>
                <xdr:row>44</xdr:row>
                <xdr:rowOff>38100</xdr:rowOff>
              </to>
            </anchor>
          </controlPr>
        </control>
      </mc:Choice>
      <mc:Fallback>
        <control shapeId="1031" r:id="rId9" name="Control 7"/>
      </mc:Fallback>
    </mc:AlternateContent>
    <mc:AlternateContent xmlns:mc="http://schemas.openxmlformats.org/markup-compatibility/2006">
      <mc:Choice Requires="x14">
        <control shapeId="1032" r:id="rId11" name="Control 8">
          <controlPr defaultSize="0" r:id="rId12">
            <anchor moveWithCells="1">
              <from>
                <xdr:col>2</xdr:col>
                <xdr:colOff>0</xdr:colOff>
                <xdr:row>43</xdr:row>
                <xdr:rowOff>0</xdr:rowOff>
              </from>
              <to>
                <xdr:col>2</xdr:col>
                <xdr:colOff>847725</xdr:colOff>
                <xdr:row>44</xdr:row>
                <xdr:rowOff>38100</xdr:rowOff>
              </to>
            </anchor>
          </controlPr>
        </control>
      </mc:Choice>
      <mc:Fallback>
        <control shapeId="1032" r:id="rId11" name="Control 8"/>
      </mc:Fallback>
    </mc:AlternateContent>
    <mc:AlternateContent xmlns:mc="http://schemas.openxmlformats.org/markup-compatibility/2006">
      <mc:Choice Requires="x14">
        <control shapeId="1033" r:id="rId13" name="Control 9">
          <controlPr defaultSize="0" r:id="rId7">
            <anchor moveWithCells="1">
              <from>
                <xdr:col>2</xdr:col>
                <xdr:colOff>0</xdr:colOff>
                <xdr:row>43</xdr:row>
                <xdr:rowOff>0</xdr:rowOff>
              </from>
              <to>
                <xdr:col>2</xdr:col>
                <xdr:colOff>847725</xdr:colOff>
                <xdr:row>44</xdr:row>
                <xdr:rowOff>38100</xdr:rowOff>
              </to>
            </anchor>
          </controlPr>
        </control>
      </mc:Choice>
      <mc:Fallback>
        <control shapeId="1033" r:id="rId13" name="Control 9"/>
      </mc:Fallback>
    </mc:AlternateContent>
    <mc:AlternateContent xmlns:mc="http://schemas.openxmlformats.org/markup-compatibility/2006">
      <mc:Choice Requires="x14">
        <control shapeId="1034" r:id="rId14" name="Control 10">
          <controlPr defaultSize="0" r:id="rId7">
            <anchor moveWithCells="1">
              <from>
                <xdr:col>3</xdr:col>
                <xdr:colOff>0</xdr:colOff>
                <xdr:row>43</xdr:row>
                <xdr:rowOff>0</xdr:rowOff>
              </from>
              <to>
                <xdr:col>4</xdr:col>
                <xdr:colOff>419100</xdr:colOff>
                <xdr:row>44</xdr:row>
                <xdr:rowOff>38100</xdr:rowOff>
              </to>
            </anchor>
          </controlPr>
        </control>
      </mc:Choice>
      <mc:Fallback>
        <control shapeId="1034" r:id="rId14" name="Control 10"/>
      </mc:Fallback>
    </mc:AlternateContent>
    <mc:AlternateContent xmlns:mc="http://schemas.openxmlformats.org/markup-compatibility/2006">
      <mc:Choice Requires="x14">
        <control shapeId="1035" r:id="rId15" name="Control 11">
          <controlPr defaultSize="0" r:id="rId7">
            <anchor moveWithCells="1">
              <from>
                <xdr:col>3</xdr:col>
                <xdr:colOff>0</xdr:colOff>
                <xdr:row>43</xdr:row>
                <xdr:rowOff>0</xdr:rowOff>
              </from>
              <to>
                <xdr:col>4</xdr:col>
                <xdr:colOff>419100</xdr:colOff>
                <xdr:row>44</xdr:row>
                <xdr:rowOff>38100</xdr:rowOff>
              </to>
            </anchor>
          </controlPr>
        </control>
      </mc:Choice>
      <mc:Fallback>
        <control shapeId="1035" r:id="rId15" name="Control 1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BW</vt:lpstr>
      <vt:lpstr>BW!Print_Area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VIJAY SHANTILAL PATEL</cp:lastModifiedBy>
  <cp:lastPrinted>2025-11-27T15:05:46Z</cp:lastPrinted>
  <dcterms:created xsi:type="dcterms:W3CDTF">2017-12-06T12:04:56Z</dcterms:created>
  <dcterms:modified xsi:type="dcterms:W3CDTF">2025-11-27T15:06:14Z</dcterms:modified>
</cp:coreProperties>
</file>